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</calcChain>
</file>

<file path=xl/sharedStrings.xml><?xml version="1.0" encoding="utf-8"?>
<sst xmlns="http://schemas.openxmlformats.org/spreadsheetml/2006/main" count="580" uniqueCount="509">
  <si>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</si>
  <si>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</si>
  <si>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</si>
  <si>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</si>
  <si>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</si>
  <si>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</si>
  <si>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</si>
  <si>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</si>
  <si>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</si>
  <si>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</si>
  <si>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</si>
  <si>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</si>
  <si>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</si>
  <si>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</si>
  <si>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</si>
  <si>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</si>
  <si>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</si>
  <si>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</si>
  <si>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</si>
  <si>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</si>
  <si>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</si>
  <si>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</si>
  <si>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</si>
  <si>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</si>
  <si>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</si>
  <si>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</si>
  <si>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</si>
  <si>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</si>
  <si>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</si>
  <si>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</si>
  <si>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</si>
  <si>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</si>
  <si>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</si>
  <si>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</si>
  <si>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</si>
  <si>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</si>
  <si>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</si>
  <si>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</si>
  <si>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</si>
  <si>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</si>
  <si>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</si>
  <si>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</si>
  <si>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</si>
  <si>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</si>
  <si>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</si>
  <si>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</si>
  <si>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</si>
  <si>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</si>
  <si>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</si>
  <si>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</si>
  <si>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</si>
  <si>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</si>
  <si>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</si>
  <si>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</si>
  <si>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</si>
  <si>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</si>
  <si>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</si>
  <si>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</si>
  <si>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</si>
  <si>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</si>
  <si>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</si>
  <si>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</si>
  <si>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</si>
  <si>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</si>
  <si>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</si>
  <si>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</si>
  <si>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</si>
  <si>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</si>
  <si>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</si>
  <si>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</si>
  <si>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</si>
  <si>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</si>
  <si>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</si>
  <si>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</si>
  <si>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</si>
  <si>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</si>
  <si>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</si>
  <si>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</si>
  <si>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</si>
  <si>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</si>
  <si>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</si>
  <si>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</si>
  <si>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</si>
  <si>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</si>
  <si>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</si>
  <si>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</si>
  <si>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</si>
  <si>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</si>
  <si>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</si>
  <si>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</si>
  <si>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</si>
  <si>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</si>
  <si>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</si>
  <si>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</si>
  <si>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</si>
  <si>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</si>
  <si>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</si>
  <si>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</si>
  <si>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</si>
  <si>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</si>
  <si>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</si>
  <si>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</si>
  <si>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</si>
  <si>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</si>
  <si>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</si>
  <si>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</si>
  <si>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</si>
  <si>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</si>
  <si>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</si>
  <si>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</si>
  <si>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</si>
  <si>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</si>
  <si>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</si>
  <si>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</si>
  <si>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</si>
  <si>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</si>
  <si>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</si>
  <si>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</si>
  <si>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</si>
  <si>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</si>
  <si>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</si>
  <si>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</si>
  <si>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</si>
  <si>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</si>
  <si>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</si>
  <si>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</si>
  <si>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</si>
  <si>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</si>
  <si>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</si>
  <si>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</si>
  <si>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</si>
  <si>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</si>
  <si>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</si>
  <si>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</si>
  <si>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</si>
  <si>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</si>
  <si>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</si>
  <si>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</si>
  <si>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</si>
  <si>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</si>
  <si>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</si>
  <si>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</si>
  <si>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</si>
  <si>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</si>
  <si>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</si>
  <si>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</si>
  <si>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</si>
  <si>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</si>
  <si>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</si>
  <si>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</si>
  <si>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</si>
  <si>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</si>
  <si>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</si>
  <si>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</si>
  <si>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</si>
  <si>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</si>
  <si>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</si>
  <si>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</si>
  <si>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</si>
  <si>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</si>
  <si>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</si>
  <si>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</si>
  <si>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</si>
  <si>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</si>
  <si>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</si>
  <si>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</si>
  <si>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</si>
  <si>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</si>
  <si>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</si>
  <si>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</si>
  <si>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</si>
  <si>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</si>
  <si>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</si>
  <si>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</si>
  <si>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</si>
  <si>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</si>
  <si>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</si>
  <si>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</si>
  <si>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</si>
  <si>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</si>
  <si>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</si>
  <si>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</si>
  <si>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</si>
  <si>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</si>
  <si>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</si>
  <si>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</si>
  <si>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</si>
  <si>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</si>
  <si>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</si>
  <si>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</si>
  <si>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</si>
  <si>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</si>
  <si>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</si>
  <si>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</si>
  <si>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</si>
  <si>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</si>
  <si>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</si>
  <si>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</si>
  <si>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</si>
  <si>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</si>
  <si>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</si>
  <si>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</si>
  <si>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</si>
  <si>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</si>
  <si>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</si>
  <si>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</si>
  <si>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</si>
  <si>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</si>
  <si>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</si>
  <si>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</si>
  <si>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</si>
  <si>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</si>
  <si>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</si>
  <si>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</si>
  <si>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</si>
  <si>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</si>
  <si>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</si>
  <si>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</si>
  <si>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</si>
  <si>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</si>
  <si>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</si>
  <si>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</si>
  <si>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</si>
  <si>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</si>
  <si>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</si>
  <si>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</si>
  <si>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</si>
  <si>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</si>
  <si>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</si>
  <si>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</si>
  <si>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</si>
  <si>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</si>
  <si>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</si>
  <si>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</si>
  <si>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</si>
  <si>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</si>
  <si>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</si>
  <si>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</si>
  <si>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</si>
  <si>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</si>
  <si>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</si>
  <si>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</si>
  <si>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</si>
  <si>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</si>
  <si>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</si>
  <si>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</si>
  <si>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</si>
  <si>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</si>
  <si>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</si>
  <si>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</si>
  <si>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</si>
  <si>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</si>
  <si>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</si>
  <si>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</si>
  <si>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</si>
  <si>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</si>
  <si>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</si>
  <si>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</si>
  <si>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</si>
  <si>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</si>
  <si>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</si>
  <si>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</si>
  <si>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</si>
  <si>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</si>
  <si>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</si>
  <si>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</si>
  <si>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</si>
  <si>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</si>
  <si>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</si>
  <si>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</si>
  <si>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</si>
  <si>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</si>
  <si>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</si>
  <si>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</si>
  <si>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</si>
  <si>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</si>
  <si>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</si>
  <si>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</si>
  <si>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</si>
  <si>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</si>
  <si>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</si>
  <si>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</si>
  <si>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</si>
  <si>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</si>
  <si>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</si>
  <si>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</si>
  <si>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</si>
  <si>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</si>
  <si>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</si>
  <si>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</si>
  <si>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</si>
  <si>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</si>
  <si>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</si>
  <si>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</si>
  <si>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</si>
  <si>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</si>
  <si>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</si>
  <si>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</si>
  <si>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</si>
  <si>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</si>
  <si>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</si>
  <si>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</si>
  <si>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</si>
  <si>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</si>
  <si>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</si>
  <si>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</si>
  <si>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</si>
  <si>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</si>
  <si>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</si>
  <si>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</si>
  <si>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</si>
  <si>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</si>
  <si>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</si>
  <si>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</si>
  <si>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</si>
  <si>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</si>
  <si>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</si>
  <si>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</si>
  <si>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</si>
  <si>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</si>
  <si>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</si>
  <si>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</si>
  <si>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</si>
  <si>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</si>
  <si>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</si>
  <si>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</si>
  <si>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</si>
  <si>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</si>
  <si>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</si>
  <si>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</si>
  <si>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</si>
  <si>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</si>
  <si>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</si>
  <si>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</si>
  <si>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</si>
  <si>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</si>
  <si>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</si>
  <si>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</si>
  <si>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</si>
  <si>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</si>
  <si>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</si>
  <si>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</si>
  <si>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</si>
  <si>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</si>
  <si>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</si>
  <si>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</si>
  <si>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</si>
  <si>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</si>
  <si>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</si>
  <si>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</si>
  <si>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</si>
  <si>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</si>
  <si>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</si>
  <si>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</si>
  <si>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</si>
  <si>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</si>
  <si>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</si>
  <si>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</si>
  <si>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</si>
  <si>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</si>
  <si>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</si>
  <si>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</si>
  <si>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</si>
  <si>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</si>
  <si>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</si>
  <si>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</si>
  <si>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</si>
  <si>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</si>
  <si>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</si>
  <si>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</si>
  <si>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</si>
  <si>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</si>
  <si>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</si>
  <si>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</si>
  <si>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</si>
  <si>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</si>
  <si>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</si>
  <si>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</si>
  <si>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</si>
  <si>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</si>
  <si>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</si>
  <si>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</si>
  <si>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</si>
  <si>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</si>
  <si>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</si>
  <si>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</si>
  <si>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</si>
  <si>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</si>
  <si>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</si>
  <si>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</si>
  <si>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</si>
  <si>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</si>
  <si>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</si>
  <si>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</si>
  <si>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</si>
  <si>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</si>
  <si>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</si>
  <si>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</si>
  <si>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</si>
  <si>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</si>
  <si>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</si>
  <si>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</si>
  <si>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</si>
  <si>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</si>
  <si>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</si>
  <si>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</si>
  <si>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</si>
  <si>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</si>
  <si>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</si>
  <si>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</si>
  <si>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</si>
  <si>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</si>
  <si>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</si>
  <si>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</si>
  <si>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</si>
  <si>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</si>
  <si>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</si>
  <si>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</si>
  <si>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</si>
  <si>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</si>
  <si>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</si>
  <si>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</si>
  <si>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</si>
  <si>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</si>
  <si>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</si>
  <si>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</si>
  <si>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</si>
  <si>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</si>
  <si>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</si>
  <si>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</si>
  <si>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</si>
  <si>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</si>
  <si>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</si>
  <si>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</si>
  <si>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</si>
  <si>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</si>
  <si>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</si>
  <si>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</si>
  <si>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</si>
  <si>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</si>
  <si>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</si>
  <si>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</si>
  <si>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</si>
  <si>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</si>
  <si>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</si>
  <si>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</si>
  <si>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</si>
  <si>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</si>
  <si>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</si>
  <si>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</si>
  <si>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</si>
  <si>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</si>
  <si>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</si>
  <si>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</si>
  <si>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</si>
  <si>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</si>
  <si>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</si>
  <si>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</si>
  <si>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</si>
  <si>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</si>
  <si>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</si>
  <si>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</si>
  <si>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</si>
  <si>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</si>
  <si>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</si>
  <si>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</si>
  <si>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</si>
  <si>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</si>
  <si>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</si>
  <si>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</si>
  <si>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</si>
  <si>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</si>
  <si>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</si>
  <si>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</si>
  <si>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</si>
  <si>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</si>
  <si>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</si>
  <si>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</si>
  <si>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</si>
  <si>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</si>
  <si>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</si>
  <si>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</si>
  <si>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</si>
  <si>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</si>
  <si>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</si>
  <si>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</si>
  <si>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</si>
  <si>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</si>
  <si>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</si>
  <si>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</si>
  <si>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</si>
  <si>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</si>
  <si>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</si>
  <si>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</si>
  <si>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</si>
  <si>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</si>
  <si>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</si>
  <si>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20.11.18</t>
  </si>
  <si>
    <t>шт</t>
  </si>
  <si>
    <t>ЗАО НВП «Болид»</t>
  </si>
  <si>
    <t>Охранный поверхностный оптико-электронный адресный извещатель для открытых площадок, дальность 12 м, от минус 40 до +50°С, питается по двухпроводной линии от «С2000-КДЛ». Защита от мелких животных - до 20 кг.</t>
  </si>
  <si>
    <t>BGLP</t>
  </si>
  <si>
    <t>Цвет материалов семейства  может незначительно отличаться от реального.</t>
  </si>
  <si>
    <t>https://bolid.ru/id=240</t>
  </si>
  <si>
    <t>БФЮК.425152.058-01</t>
  </si>
  <si>
    <t>С2000-ПИРОН-Ш</t>
  </si>
  <si>
    <t>Охранный поверхностный оптико-электронный адресный извещатель С2000-ПИРОН-Ш</t>
  </si>
  <si>
    <t>BC_ИзвещательОхранный_Адресный_Болид_С2000-ПИРОН-Ш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</si>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</sst>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topLeftCell="A22" zoomScaleNormal="100" workbookViewId="0">
      <selection activeCell="C7" sqref="C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507</v>
      </c>
      <c r="B3" s="26"/>
      <c r="C3" s="27"/>
      <c r="D3" s="12"/>
      <c r="E3" s="12"/>
      <c r="F3" s="12"/>
    </row>
    <row r="4" spans="1:6" ht="17.25" customHeight="1" x14ac:dyDescent="0.2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9" t="s">
        <v>462</v>
      </c>
      <c r="B5" s="17" t="str">
        <f>IF(A5="-------",A5,VLOOKUP(A5,Лист2!$A$1:$B$284,2,FALSE))</f>
        <v>Ссылка на документацию по изделию</v>
      </c>
      <c r="C5" s="18" t="s">
        <v>503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18" t="s">
        <v>503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508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496</v>
      </c>
      <c r="D8" s="9"/>
      <c r="E8" s="9"/>
      <c r="F8" s="9"/>
    </row>
    <row r="9" spans="1:6" ht="20.25" customHeight="1" x14ac:dyDescent="0.25">
      <c r="A9" s="19" t="s">
        <v>261</v>
      </c>
      <c r="B9" s="17">
        <f>IF(A9="-------",A9,VLOOKUP(A9,Лист2!$A$1:$B$284,2,FALSE))</f>
        <v>0</v>
      </c>
      <c r="C9" s="18" t="s">
        <v>497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498</v>
      </c>
      <c r="D10" s="9"/>
      <c r="E10" s="9"/>
      <c r="F10" s="9"/>
    </row>
    <row r="11" spans="1:6" ht="30" x14ac:dyDescent="0.25">
      <c r="A11" s="8" t="s">
        <v>254</v>
      </c>
      <c r="B11" s="17" t="str">
        <f>IF(A11="-------",A11,VLOOKUP(A11,Лист2!$A$1:$B$284,2,FALSE))</f>
        <v>Завод изготовитель оборудования</v>
      </c>
      <c r="C11" s="4" t="s">
        <v>499</v>
      </c>
    </row>
    <row r="12" spans="1:6" ht="31.5" x14ac:dyDescent="0.25">
      <c r="A12" s="8" t="s">
        <v>409</v>
      </c>
      <c r="B12" s="17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6" ht="31.5" x14ac:dyDescent="0.25">
      <c r="A13" s="8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4" t="s">
        <v>505</v>
      </c>
    </row>
    <row r="14" spans="1:6" ht="18" customHeight="1" x14ac:dyDescent="0.25">
      <c r="A14" s="8" t="s">
        <v>0</v>
      </c>
      <c r="B14" s="17" t="str">
        <f>IF(A14="-------",A14,VLOOKUP(A14,Лист2!$A$1:$B$284,2,FALSE))</f>
        <v>Масса единицы изделия</v>
      </c>
      <c r="C14" s="4">
        <v>0.2</v>
      </c>
    </row>
    <row r="15" spans="1:6" ht="120" x14ac:dyDescent="0.25">
      <c r="A15" s="8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500</v>
      </c>
    </row>
    <row r="16" spans="1:6" ht="47.25" x14ac:dyDescent="0.25">
      <c r="A16" s="8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17" ht="47.25" x14ac:dyDescent="0.25">
      <c r="A17" s="8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7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7" t="str">
        <f>IF(A19="-------",A19,VLOOKUP(A19,Лист2!$A$1:$B$284,2,FALSE))</f>
        <v>Габаритный размер (высота элемента)</v>
      </c>
      <c r="C19" s="4">
        <v>180</v>
      </c>
    </row>
    <row r="20" spans="1:17" ht="15.75" x14ac:dyDescent="0.25">
      <c r="A20" s="8" t="s">
        <v>336</v>
      </c>
      <c r="B20" s="17" t="str">
        <f>IF(A20="-------",A20,VLOOKUP(A20,Лист2!$A$1:$B$284,2,FALSE))</f>
        <v>Глубина проема, отверстия, приямка</v>
      </c>
      <c r="C20" s="4">
        <v>60</v>
      </c>
    </row>
    <row r="21" spans="1:17" ht="19.5" customHeight="1" x14ac:dyDescent="0.25">
      <c r="A21" s="8" t="s">
        <v>295</v>
      </c>
      <c r="B21" s="17" t="str">
        <f>IF(A21="-------",A21,VLOOKUP(A21,Лист2!$A$1:$B$284,2,FALSE))</f>
        <v>Габаритный размер (ширина элемента)</v>
      </c>
      <c r="C21" s="4">
        <v>70</v>
      </c>
    </row>
    <row r="22" spans="1:17" ht="34.5" customHeight="1" x14ac:dyDescent="0.25">
      <c r="A22" s="8" t="s">
        <v>180</v>
      </c>
      <c r="B22" s="17" t="str">
        <f>IF(A22="-------",A22,VLOOKUP(A22,Лист2!$A$1:$B$284,2,FALSE))</f>
        <v>Примечание к материалу</v>
      </c>
      <c r="C22" s="4" t="s">
        <v>502</v>
      </c>
    </row>
    <row r="23" spans="1:17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17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17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15.75" x14ac:dyDescent="0.25">
      <c r="A30" s="8" t="s">
        <v>213</v>
      </c>
      <c r="B30" s="17" t="str">
        <f>IF(A30="-------",A30,VLOOKUP(A30,Лист2!$A$1:$B$284,2,FALSE))</f>
        <v>Отображение Зоны Обнаружения</v>
      </c>
      <c r="C30" s="4">
        <v>0</v>
      </c>
    </row>
    <row r="31" spans="1:17" ht="31.5" x14ac:dyDescent="0.25">
      <c r="A31" s="8" t="s">
        <v>433</v>
      </c>
      <c r="B31" s="17" t="str">
        <f>IF(A31="-------",A31,VLOOKUP(A31,Лист2!$A$1:$B$284,2,FALSE))</f>
        <v>Смещение условно-графического обозначения по оси Х влево, вправо.</v>
      </c>
      <c r="C31" s="4">
        <v>1</v>
      </c>
    </row>
    <row r="32" spans="1:17" ht="31.5" x14ac:dyDescent="0.25">
      <c r="A32" s="8" t="s">
        <v>480</v>
      </c>
      <c r="B32" s="17" t="str">
        <f>IF(A32="-------",A32,VLOOKUP(A32,Лист2!$A$1:$B$284,2,FALSE))</f>
        <v>Поворот объектива (камеры) вокруг оси</v>
      </c>
      <c r="C32" s="4">
        <v>0</v>
      </c>
    </row>
    <row r="33" spans="1:3" ht="15.75" x14ac:dyDescent="0.25">
      <c r="A33" s="8" t="s">
        <v>447</v>
      </c>
      <c r="B33" s="17" t="str">
        <f>IF(A33="-------",A33,VLOOKUP(A33,Лист2!$A$1:$B$284,2,FALSE))</f>
        <v xml:space="preserve">Наклон камеры </v>
      </c>
      <c r="C33" s="4">
        <v>90</v>
      </c>
    </row>
    <row r="34" spans="1:3" ht="16.5" thickBot="1" x14ac:dyDescent="0.3">
      <c r="A34" s="20" t="s">
        <v>116</v>
      </c>
      <c r="B34" s="21" t="str">
        <f>IF(A34="-------",A34,VLOOKUP(A34,Лист2!$A$1:$B$284,2,FALSE))</f>
        <v xml:space="preserve">Поворот камеры </v>
      </c>
      <c r="C34" s="22">
        <v>0</v>
      </c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2024-11-26T11:24:00Z</dcterms:modified>
</cp:coreProperties>
</file>