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49" i="1" l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<sst xmlns="http://schemas.openxmlformats.org/spreadsheetml/2006/main" count="609" uniqueCount="512">
  <si>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</si>
  <si>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</si>
  <si>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</si>
  <si>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</si>
  <si>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</si>
  <si>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</si>
  <si>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</si>
  <si>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</si>
  <si>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</si>
  <si>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</si>
  <si>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</si>
  <si>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</si>
  <si>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</si>
  <si>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</si>
  <si>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</si>
  <si>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</si>
  <si>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</si>
  <si>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</si>
  <si>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</si>
  <si>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</si>
  <si>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</si>
  <si>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</si>
  <si>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</si>
  <si>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</si>
  <si>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</si>
  <si>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</si>
  <si>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</si>
  <si>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</si>
  <si>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</si>
  <si>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</si>
  <si>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</si>
  <si>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</si>
  <si>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</si>
  <si>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</si>
  <si>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</si>
  <si>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</si>
  <si>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</si>
  <si>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</si>
  <si>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</si>
  <si>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</si>
  <si>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</si>
  <si>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</si>
  <si>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</si>
  <si>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</si>
  <si>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</si>
  <si>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</si>
  <si>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</si>
  <si>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</si>
  <si>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</si>
  <si>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</si>
  <si>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</si>
  <si>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</si>
  <si>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</si>
  <si>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</si>
  <si>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</si>
  <si>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</si>
  <si>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</si>
  <si>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</si>
  <si>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</si>
  <si>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</si>
  <si>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</si>
  <si>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</si>
  <si>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</si>
  <si>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</si>
  <si>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</si>
  <si>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</si>
  <si>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</si>
  <si>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</si>
  <si>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</si>
  <si>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</si>
  <si>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</si>
  <si>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</si>
  <si>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</si>
  <si>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</si>
  <si>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</si>
  <si>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</si>
  <si>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</si>
  <si>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</si>
  <si>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</si>
  <si>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</si>
  <si>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</si>
  <si>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</si>
  <si>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</si>
  <si>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</si>
  <si>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</si>
  <si>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</si>
  <si>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</si>
  <si>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</si>
  <si>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</si>
  <si>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</si>
  <si>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</si>
  <si>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</si>
  <si>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</si>
  <si>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</si>
  <si>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</si>
  <si>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</si>
  <si>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</si>
  <si>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</si>
  <si>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</si>
  <si>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</si>
  <si>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</si>
  <si>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</si>
  <si>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</si>
  <si>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</si>
  <si>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</si>
  <si>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</si>
  <si>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</si>
  <si>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</si>
  <si>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</si>
  <si>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</si>
  <si>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</si>
  <si>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</si>
  <si>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</si>
  <si>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</si>
  <si>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</si>
  <si>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</si>
  <si>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</si>
  <si>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</si>
  <si>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</si>
  <si>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</si>
  <si>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</si>
  <si>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</si>
  <si>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</si>
  <si>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</si>
  <si>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</si>
  <si>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</si>
  <si>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</si>
  <si>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</si>
  <si>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</si>
  <si>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</si>
  <si>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</si>
  <si>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</si>
  <si>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</si>
  <si>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</si>
  <si>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</si>
  <si>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</si>
  <si>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</si>
  <si>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</si>
  <si>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</si>
  <si>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</si>
  <si>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</si>
  <si>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</si>
  <si>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</si>
  <si>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</si>
  <si>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</si>
  <si>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</si>
  <si>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</si>
  <si>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</si>
  <si>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</si>
  <si>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</si>
  <si>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</si>
  <si>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</si>
  <si>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</si>
  <si>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</si>
  <si>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</si>
  <si>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</si>
  <si>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</si>
  <si>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</si>
  <si>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</si>
  <si>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</si>
  <si>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</si>
  <si>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</si>
  <si>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</si>
  <si>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</si>
  <si>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</si>
  <si>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</si>
  <si>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</si>
  <si>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</si>
  <si>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</si>
  <si>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</si>
  <si>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</si>
  <si>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</si>
  <si>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</si>
  <si>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</si>
  <si>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</si>
  <si>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</si>
  <si>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</si>
  <si>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</si>
  <si>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</si>
  <si>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</si>
  <si>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</si>
  <si>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</si>
  <si>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</si>
  <si>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</si>
  <si>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</si>
  <si>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</si>
  <si>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</si>
  <si>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</si>
  <si>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</si>
  <si>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</si>
  <si>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</si>
  <si>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</si>
  <si>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</si>
  <si>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</si>
  <si>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</si>
  <si>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</si>
  <si>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</si>
  <si>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</si>
  <si>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</si>
  <si>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</si>
  <si>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</si>
  <si>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</si>
  <si>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</si>
  <si>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</si>
  <si>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</si>
  <si>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</si>
  <si>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</si>
  <si>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</si>
  <si>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</si>
  <si>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</si>
  <si>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</si>
  <si>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</si>
  <si>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</si>
  <si>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</si>
  <si>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</si>
  <si>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</si>
  <si>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</si>
  <si>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</si>
  <si>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</si>
  <si>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</si>
  <si>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</si>
  <si>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</si>
  <si>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</si>
  <si>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</si>
  <si>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</si>
  <si>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</si>
  <si>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</si>
  <si>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</si>
  <si>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</si>
  <si>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</si>
  <si>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</si>
  <si>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</si>
  <si>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</si>
  <si>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</si>
  <si>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</si>
  <si>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</si>
  <si>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</si>
  <si>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</si>
  <si>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</si>
  <si>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</si>
  <si>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</si>
  <si>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</si>
  <si>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</si>
  <si>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</si>
  <si>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</si>
  <si>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</si>
  <si>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</si>
  <si>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</si>
  <si>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</si>
  <si>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</si>
  <si>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</si>
  <si>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</si>
  <si>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</si>
  <si>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</si>
  <si>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</si>
  <si>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</si>
  <si>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</si>
  <si>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</si>
  <si>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</si>
  <si>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</si>
  <si>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</si>
  <si>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</si>
  <si>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</si>
  <si>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</si>
  <si>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</si>
  <si>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</si>
  <si>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</si>
  <si>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</si>
  <si>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</si>
  <si>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</si>
  <si>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</si>
  <si>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</si>
  <si>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</si>
  <si>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</si>
  <si>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</si>
  <si>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</si>
  <si>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</si>
  <si>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</si>
  <si>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</si>
  <si>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</si>
  <si>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</si>
  <si>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</si>
  <si>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</si>
  <si>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</si>
  <si>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</si>
  <si>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</si>
  <si>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</si>
  <si>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</si>
  <si>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</si>
  <si>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</si>
  <si>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</si>
  <si>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</si>
  <si>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</si>
  <si>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</si>
  <si>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</si>
  <si>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</si>
  <si>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</si>
  <si>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</si>
  <si>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</si>
  <si>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</si>
  <si>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</si>
  <si>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</si>
  <si>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</si>
  <si>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</si>
  <si>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</si>
  <si>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</si>
  <si>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</si>
  <si>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</si>
  <si>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</si>
  <si>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</si>
  <si>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</si>
  <si>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</si>
  <si>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</si>
  <si>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</si>
  <si>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</si>
  <si>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</si>
  <si>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</si>
  <si>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</si>
  <si>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</si>
  <si>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</si>
  <si>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</si>
  <si>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</si>
  <si>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</si>
  <si>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</si>
  <si>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</si>
  <si>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</si>
  <si>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</si>
  <si>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</si>
  <si>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</si>
  <si>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</si>
  <si>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</si>
  <si>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</si>
  <si>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</si>
  <si>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</si>
  <si>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</si>
  <si>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</si>
  <si>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</si>
  <si>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</si>
  <si>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</si>
  <si>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</si>
  <si>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</si>
  <si>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</si>
  <si>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</si>
  <si>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</si>
  <si>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</si>
  <si>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</si>
  <si>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</si>
  <si>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</si>
  <si>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</si>
  <si>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</si>
  <si>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</si>
  <si>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</si>
  <si>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</si>
  <si>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</si>
  <si>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</si>
  <si>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</si>
  <si>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</si>
  <si>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</si>
  <si>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</si>
  <si>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</si>
  <si>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</si>
  <si>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</si>
  <si>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</si>
  <si>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</si>
  <si>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</si>
  <si>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</si>
  <si>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</si>
  <si>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</si>
  <si>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</si>
  <si>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</si>
  <si>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</si>
  <si>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</si>
  <si>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</si>
  <si>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</si>
  <si>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</si>
  <si>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</si>
  <si>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</si>
  <si>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</si>
  <si>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</si>
  <si>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</si>
  <si>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</si>
  <si>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</si>
  <si>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</si>
  <si>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</si>
  <si>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</si>
  <si>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</si>
  <si>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</si>
  <si>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</si>
  <si>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</si>
  <si>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</si>
  <si>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</si>
  <si>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</si>
  <si>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</si>
  <si>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</si>
  <si>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</si>
  <si>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</si>
  <si>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</si>
  <si>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</si>
  <si>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</si>
  <si>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</si>
  <si>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</si>
  <si>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</si>
  <si>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</si>
  <si>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</si>
  <si>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</si>
  <si>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</si>
  <si>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</si>
  <si>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</si>
  <si>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</si>
  <si>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</si>
  <si>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</si>
  <si>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</si>
  <si>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</si>
  <si>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</si>
  <si>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</si>
  <si>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</si>
  <si>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</si>
  <si>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</si>
  <si>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</si>
  <si>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</si>
  <si>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</si>
  <si>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</si>
  <si>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</si>
  <si>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</si>
  <si>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</si>
  <si>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</si>
  <si>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</si>
  <si>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</si>
  <si>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</si>
  <si>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</si>
  <si>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</si>
  <si>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</si>
  <si>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</si>
  <si>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</si>
  <si>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</si>
  <si>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</si>
  <si>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</si>
  <si>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</si>
  <si>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</si>
  <si>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</si>
  <si>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</si>
  <si>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</si>
  <si>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</si>
  <si>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</si>
  <si>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</si>
  <si>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</si>
  <si>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</si>
  <si>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</si>
  <si>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</si>
  <si>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</si>
  <si>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</si>
  <si>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</si>
  <si>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</si>
  <si>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</si>
  <si>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</si>
  <si>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</si>
  <si>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</si>
  <si>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</si>
  <si>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</si>
  <si>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</si>
  <si>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</si>
  <si>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</si>
  <si>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</si>
  <si>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</si>
  <si>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</si>
  <si>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</si>
  <si>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</si>
  <si>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</si>
  <si>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</si>
  <si>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</si>
  <si>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</si>
  <si>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</si>
  <si>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</si>
  <si>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</si>
  <si>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</si>
  <si>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</si>
  <si>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</si>
  <si>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</si>
  <si>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</si>
  <si>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</si>
  <si>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</si>
  <si>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</si>
  <si>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</si>
  <si>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</si>
  <si>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</si>
  <si>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</si>
  <si>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</si>
  <si>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</si>
  <si>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</si>
  <si>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</si>
  <si>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</si>
  <si>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</si>
  <si>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</si>
  <si>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</si>
  <si>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</si>
  <si>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</si>
  <si>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https://bolid.ru/id=18</t>
  </si>
  <si>
    <t>Revit 17</t>
  </si>
  <si>
    <t>Версия 1</t>
  </si>
  <si>
    <t>20.11.18</t>
  </si>
  <si>
    <t>шт</t>
  </si>
  <si>
    <t>ЗАО НВП «Болид»</t>
  </si>
  <si>
    <t>АЦДР.425664.001</t>
  </si>
  <si>
    <t>С2000-РПИ</t>
  </si>
  <si>
    <t>UR</t>
  </si>
  <si>
    <t>Цвет материалов семейства  может незначительно отличаться от реального.</t>
  </si>
  <si>
    <t>АЦДР.425664.001-01</t>
  </si>
  <si>
    <t>Радиоповторитель интерфейсов RS-232/RS-485. Организация радиоканала с топологиями "точка-точка", "точка-многоточка". Внешняя антенна в комплекте</t>
  </si>
  <si>
    <t>Радиоповторитель интерфейсов RS-232/RS-485</t>
  </si>
  <si>
    <t>С2000-РПИ исп.01</t>
  </si>
  <si>
    <t>Радиоповторитель интерфейсов RS-232/RS-485. Организация радиоканала с топологиями "точка-точка", "точка-многоточка".  Встроенная внутренняя антенна</t>
  </si>
  <si>
    <t>BC_Радиоповторитель_Интерфейсов_Болид_С2000-РПИ(_Исп.01)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</si>
</sst>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G5" sqref="G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3" t="s">
        <v>494</v>
      </c>
      <c r="B1" s="23"/>
      <c r="C1" s="23"/>
      <c r="D1" s="11"/>
      <c r="E1" s="11"/>
      <c r="F1" s="11"/>
    </row>
    <row r="2" spans="1:6" ht="35.25" customHeight="1" thickBot="1" x14ac:dyDescent="0.3">
      <c r="A2" s="24" t="s">
        <v>493</v>
      </c>
      <c r="B2" s="24"/>
      <c r="C2" s="24"/>
      <c r="D2" s="12"/>
      <c r="E2" s="12"/>
      <c r="F2" s="12"/>
    </row>
    <row r="3" spans="1:6" ht="35.25" customHeight="1" thickBot="1" x14ac:dyDescent="0.3">
      <c r="A3" s="25" t="s">
        <v>511</v>
      </c>
      <c r="B3" s="26"/>
      <c r="C3" s="27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9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8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94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1.5" x14ac:dyDescent="0.25">
      <c r="A30" s="21" t="s">
        <v>254</v>
      </c>
      <c r="B30" s="16" t="str">
        <f>IF(A30="-------",A30,VLOOKUP(A30,Лист2!$A$1:$B$284,2,FALSE))</f>
        <v>Завод изготовитель оборудования</v>
      </c>
      <c r="C30" s="20" t="s">
        <v>501</v>
      </c>
    </row>
    <row r="31" spans="1:6" ht="31.5" x14ac:dyDescent="0.25">
      <c r="A31" s="21" t="s">
        <v>409</v>
      </c>
      <c r="B31" s="16" t="str">
        <f>IF(A31="-------",A31,VLOOKUP(A31,Лист2!$A$1:$B$284,2,FALSE))</f>
        <v>Код оборудования, изделия, материала</v>
      </c>
      <c r="C31" s="20" t="s">
        <v>506</v>
      </c>
    </row>
    <row r="32" spans="1:6" ht="31.5" x14ac:dyDescent="0.25">
      <c r="A32" s="21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20" t="s">
        <v>509</v>
      </c>
    </row>
    <row r="33" spans="1:17" ht="15.75" x14ac:dyDescent="0.25">
      <c r="A33" s="21" t="s">
        <v>0</v>
      </c>
      <c r="B33" s="16" t="str">
        <f>IF(A33="-------",A33,VLOOKUP(A33,Лист2!$A$1:$B$284,2,FALSE))</f>
        <v>Масса единицы изделия</v>
      </c>
      <c r="C33" s="20">
        <v>0.3</v>
      </c>
    </row>
    <row r="34" spans="1:17" ht="110.25" x14ac:dyDescent="0.25">
      <c r="A34" s="21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20" t="s">
        <v>510</v>
      </c>
    </row>
    <row r="35" spans="1:17" ht="47.25" x14ac:dyDescent="0.25">
      <c r="A35" s="21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20" t="s">
        <v>508</v>
      </c>
    </row>
    <row r="36" spans="1:17" ht="47.25" x14ac:dyDescent="0.25">
      <c r="A36" s="21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20" t="s">
        <v>504</v>
      </c>
    </row>
    <row r="37" spans="1:17" ht="15.75" x14ac:dyDescent="0.25">
      <c r="A37" s="21" t="s">
        <v>208</v>
      </c>
      <c r="B37" s="16">
        <f>IF(A37="-------",A37,VLOOKUP(A37,Лист2!$A$1:$B$284,2,FALSE))</f>
        <v>0</v>
      </c>
      <c r="C37" s="20"/>
      <c r="Q37" s="1"/>
    </row>
    <row r="38" spans="1:17" ht="15.75" x14ac:dyDescent="0.25">
      <c r="A38" s="21" t="s">
        <v>442</v>
      </c>
      <c r="B38" s="16" t="str">
        <f>IF(A38="-------",A38,VLOOKUP(A38,Лист2!$A$1:$B$284,2,FALSE))</f>
        <v>Габаритный размер (высота элемента)</v>
      </c>
      <c r="C38" s="20">
        <v>107</v>
      </c>
    </row>
    <row r="39" spans="1:17" ht="31.5" x14ac:dyDescent="0.25">
      <c r="A39" s="21" t="s">
        <v>336</v>
      </c>
      <c r="B39" s="16" t="str">
        <f>IF(A39="-------",A39,VLOOKUP(A39,Лист2!$A$1:$B$284,2,FALSE))</f>
        <v>Глубина проема, отверстия, приямка</v>
      </c>
      <c r="C39" s="20">
        <v>39</v>
      </c>
    </row>
    <row r="40" spans="1:17" ht="31.5" x14ac:dyDescent="0.25">
      <c r="A40" s="21" t="s">
        <v>295</v>
      </c>
      <c r="B40" s="16" t="str">
        <f>IF(A40="-------",A40,VLOOKUP(A40,Лист2!$A$1:$B$284,2,FALSE))</f>
        <v>Габаритный размер (ширина элемента)</v>
      </c>
      <c r="C40" s="20">
        <v>156</v>
      </c>
    </row>
    <row r="41" spans="1:17" ht="47.25" x14ac:dyDescent="0.25">
      <c r="A41" s="21" t="s">
        <v>180</v>
      </c>
      <c r="B41" s="16" t="str">
        <f>IF(A41="-------",A41,VLOOKUP(A41,Лист2!$A$1:$B$284,2,FALSE))</f>
        <v>Примечание к материалу</v>
      </c>
      <c r="C41" s="20" t="s">
        <v>505</v>
      </c>
    </row>
    <row r="42" spans="1:17" ht="15.75" x14ac:dyDescent="0.25">
      <c r="A42" s="21" t="s">
        <v>495</v>
      </c>
      <c r="B42" s="16" t="str">
        <f>IF(A42="-------",A42,VLOOKUP(A42,Лист2!$A$1:$B$284,2,FALSE))</f>
        <v>-------</v>
      </c>
      <c r="C42" s="20" t="s">
        <v>495</v>
      </c>
    </row>
    <row r="43" spans="1:17" ht="31.5" x14ac:dyDescent="0.25">
      <c r="A43" s="21" t="s">
        <v>275</v>
      </c>
      <c r="B43" s="16" t="str">
        <f>IF(A43="-------",A43,VLOOKUP(A43,Лист2!$A$1:$B$284,2,FALSE))</f>
        <v>Расстояние от центра до верхней границы зоны обслуживания</v>
      </c>
      <c r="C43" s="20">
        <v>200</v>
      </c>
    </row>
    <row r="44" spans="1:17" ht="31.5" x14ac:dyDescent="0.25">
      <c r="A44" s="21" t="s">
        <v>340</v>
      </c>
      <c r="B44" s="16" t="str">
        <f>IF(A44="-------",A44,VLOOKUP(A44,Лист2!$A$1:$B$284,2,FALSE))</f>
        <v>Расстояние от центра до левой границы зоны обслуживания</v>
      </c>
      <c r="C44" s="20">
        <v>200</v>
      </c>
    </row>
    <row r="45" spans="1:17" ht="31.5" x14ac:dyDescent="0.25">
      <c r="A45" s="21" t="s">
        <v>482</v>
      </c>
      <c r="B45" s="16" t="str">
        <f>IF(A45="-------",A45,VLOOKUP(A45,Лист2!$A$1:$B$284,2,FALSE))</f>
        <v>Расстояние от центра до нижней границы зоны обслуживания</v>
      </c>
      <c r="C45" s="20">
        <v>200</v>
      </c>
    </row>
    <row r="46" spans="1:17" ht="31.5" x14ac:dyDescent="0.25">
      <c r="A46" s="21" t="s">
        <v>222</v>
      </c>
      <c r="B46" s="16" t="str">
        <f>IF(A46="-------",A46,VLOOKUP(A46,Лист2!$A$1:$B$284,2,FALSE))</f>
        <v>Расстояние от центра до правой границы зоны обслуживания</v>
      </c>
      <c r="C46" s="20">
        <v>200</v>
      </c>
    </row>
    <row r="47" spans="1:17" ht="15.75" x14ac:dyDescent="0.25">
      <c r="A47" s="21" t="s">
        <v>142</v>
      </c>
      <c r="B47" s="16" t="str">
        <f>IF(A47="-------",A47,VLOOKUP(A47,Лист2!$A$1:$B$284,2,FALSE))</f>
        <v>Глубина зоны обслуживания</v>
      </c>
      <c r="C47" s="20">
        <v>500</v>
      </c>
    </row>
    <row r="48" spans="1:17" ht="63" x14ac:dyDescent="0.25">
      <c r="A48" s="21" t="s">
        <v>287</v>
      </c>
      <c r="B48" s="16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20">
        <v>0</v>
      </c>
    </row>
    <row r="49" spans="1:3" ht="32.25" thickBot="1" x14ac:dyDescent="0.3">
      <c r="A49" s="30" t="s">
        <v>433</v>
      </c>
      <c r="B49" s="22" t="str">
        <f>IF(A49="-------",A49,VLOOKUP(A49,Лист2!$A$1:$B$284,2,FALSE))</f>
        <v>Смещение условно-графического обозначения по оси Х влево, вправо.</v>
      </c>
      <c r="C49" s="31">
        <v>1</v>
      </c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2020-06-29T12:53:18Z</dcterms:modified>
</cp:coreProperties>
</file>