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<sst xmlns="http://schemas.openxmlformats.org/spreadsheetml/2006/main" count="610" uniqueCount="511">
  <si>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</si>
  <si>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</si>
  <si>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</si>
  <si>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</si>
  <si>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</si>
  <si>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</si>
  <si>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</si>
  <si>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</si>
  <si>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</si>
  <si>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</si>
  <si>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</si>
  <si>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</si>
  <si>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</si>
  <si>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</si>
  <si>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</si>
  <si>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</si>
  <si>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</si>
  <si>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</si>
  <si>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</si>
  <si>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</si>
  <si>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</si>
  <si>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</si>
  <si>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</si>
  <si>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</si>
  <si>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</si>
  <si>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</si>
  <si>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</si>
  <si>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</si>
  <si>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</si>
  <si>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</si>
  <si>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</si>
  <si>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</si>
  <si>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</si>
  <si>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</si>
  <si>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</si>
  <si>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</si>
  <si>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</si>
  <si>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</si>
  <si>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</si>
  <si>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</si>
  <si>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</si>
  <si>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</si>
  <si>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</si>
  <si>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</si>
  <si>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</si>
  <si>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</si>
  <si>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</si>
  <si>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</si>
  <si>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</si>
  <si>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</si>
  <si>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</si>
  <si>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</si>
  <si>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</si>
  <si>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</si>
  <si>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</si>
  <si>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</si>
  <si>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</si>
  <si>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</si>
  <si>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</si>
  <si>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</si>
  <si>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</si>
  <si>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</si>
  <si>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</si>
  <si>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</si>
  <si>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</si>
  <si>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</si>
  <si>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</si>
  <si>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</si>
  <si>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</si>
  <si>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</si>
  <si>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</si>
  <si>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</si>
  <si>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</si>
  <si>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</si>
  <si>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</si>
  <si>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</si>
  <si>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</si>
  <si>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</si>
  <si>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</si>
  <si>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</si>
  <si>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</si>
  <si>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</si>
  <si>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</si>
  <si>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</si>
  <si>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</si>
  <si>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</si>
  <si>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</si>
  <si>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</si>
  <si>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</si>
  <si>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</si>
  <si>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</si>
  <si>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</si>
  <si>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</si>
  <si>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</si>
  <si>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</si>
  <si>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</si>
  <si>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</si>
  <si>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</si>
  <si>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</si>
  <si>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</si>
  <si>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</si>
  <si>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</si>
  <si>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</si>
  <si>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</si>
  <si>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</si>
  <si>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</si>
  <si>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</si>
  <si>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</si>
  <si>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</si>
  <si>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</si>
  <si>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</si>
  <si>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</si>
  <si>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</si>
  <si>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</si>
  <si>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</si>
  <si>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</si>
  <si>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</si>
  <si>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</si>
  <si>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</si>
  <si>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</si>
  <si>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</si>
  <si>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</si>
  <si>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</si>
  <si>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</si>
  <si>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</si>
  <si>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</si>
  <si>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</si>
  <si>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</si>
  <si>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</si>
  <si>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</si>
  <si>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</si>
  <si>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</si>
  <si>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</si>
  <si>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</si>
  <si>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</si>
  <si>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</si>
  <si>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</si>
  <si>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</si>
  <si>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</si>
  <si>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</si>
  <si>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</si>
  <si>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</si>
  <si>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</si>
  <si>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</si>
  <si>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</si>
  <si>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</si>
  <si>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</si>
  <si>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</si>
  <si>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</si>
  <si>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</si>
  <si>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</si>
  <si>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</si>
  <si>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</si>
  <si>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</si>
  <si>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</si>
  <si>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</si>
  <si>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</si>
  <si>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</si>
  <si>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</si>
  <si>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</si>
  <si>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</si>
  <si>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</si>
  <si>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</si>
  <si>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</si>
  <si>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</si>
  <si>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</si>
  <si>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</si>
  <si>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</si>
  <si>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</si>
  <si>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</si>
  <si>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</si>
  <si>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</si>
  <si>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</si>
  <si>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</si>
  <si>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</si>
  <si>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</si>
  <si>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</si>
  <si>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</si>
  <si>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</si>
  <si>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</si>
  <si>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</si>
  <si>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</si>
  <si>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</si>
  <si>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</si>
  <si>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</si>
  <si>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</si>
  <si>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</si>
  <si>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</si>
  <si>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</si>
  <si>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</si>
  <si>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</si>
  <si>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</si>
  <si>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</si>
  <si>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</si>
  <si>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</si>
  <si>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</si>
  <si>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</si>
  <si>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</si>
  <si>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</si>
  <si>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</si>
  <si>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</si>
  <si>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</si>
  <si>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</si>
  <si>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</si>
  <si>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</si>
  <si>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</si>
  <si>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</si>
  <si>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</si>
  <si>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</si>
  <si>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</si>
  <si>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</si>
  <si>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</si>
  <si>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</si>
  <si>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</si>
  <si>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</si>
  <si>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</si>
  <si>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</si>
  <si>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</si>
  <si>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</si>
  <si>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</si>
  <si>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</si>
  <si>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</si>
  <si>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</si>
  <si>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</si>
  <si>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</si>
  <si>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</si>
  <si>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</si>
  <si>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</si>
  <si>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</si>
  <si>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</si>
  <si>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</si>
  <si>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</si>
  <si>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</si>
  <si>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</si>
  <si>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</si>
  <si>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</si>
  <si>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</si>
  <si>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</si>
  <si>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</si>
  <si>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</si>
  <si>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</si>
  <si>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</si>
  <si>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</si>
  <si>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</si>
  <si>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</si>
  <si>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</si>
  <si>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</si>
  <si>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</si>
  <si>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</si>
  <si>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</si>
  <si>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</si>
  <si>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</si>
  <si>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</si>
  <si>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</si>
  <si>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</si>
  <si>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</si>
  <si>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</si>
  <si>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</si>
  <si>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</si>
  <si>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</si>
  <si>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</si>
  <si>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</si>
  <si>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</si>
  <si>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</si>
  <si>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</si>
  <si>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</si>
  <si>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</si>
  <si>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</si>
  <si>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</si>
  <si>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</si>
  <si>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</si>
  <si>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</si>
  <si>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</si>
  <si>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</si>
  <si>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</si>
  <si>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</si>
  <si>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</si>
  <si>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</si>
  <si>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</si>
  <si>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</si>
  <si>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</si>
  <si>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</si>
  <si>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</si>
  <si>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</si>
  <si>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</si>
  <si>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</si>
  <si>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</si>
  <si>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</si>
  <si>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</si>
  <si>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</si>
  <si>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</si>
  <si>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</si>
  <si>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</si>
  <si>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</si>
  <si>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</si>
  <si>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</si>
  <si>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</si>
  <si>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</si>
  <si>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</si>
  <si>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</si>
  <si>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</si>
  <si>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</si>
  <si>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</si>
  <si>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</si>
  <si>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</si>
  <si>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</si>
  <si>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</si>
  <si>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</si>
  <si>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</si>
  <si>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</si>
  <si>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</si>
  <si>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</si>
  <si>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</si>
  <si>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</si>
  <si>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</si>
  <si>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</si>
  <si>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</si>
  <si>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</si>
  <si>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</si>
  <si>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</si>
  <si>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</si>
  <si>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</si>
  <si>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</si>
  <si>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</si>
  <si>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</si>
  <si>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</si>
  <si>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</si>
  <si>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</si>
  <si>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</si>
  <si>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</si>
  <si>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</si>
  <si>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</si>
  <si>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</si>
  <si>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</si>
  <si>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</si>
  <si>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</si>
  <si>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</si>
  <si>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</si>
  <si>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</si>
  <si>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</si>
  <si>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</si>
  <si>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</si>
  <si>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</si>
  <si>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</si>
  <si>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</si>
  <si>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</si>
  <si>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</si>
  <si>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</si>
  <si>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</si>
  <si>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</si>
  <si>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</si>
  <si>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</si>
  <si>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</si>
  <si>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</si>
  <si>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</si>
  <si>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</si>
  <si>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</si>
  <si>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</si>
  <si>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</si>
  <si>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</si>
  <si>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</si>
  <si>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</si>
  <si>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</si>
  <si>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</si>
  <si>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</si>
  <si>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</si>
  <si>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</si>
  <si>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</si>
  <si>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</si>
  <si>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</si>
  <si>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</si>
  <si>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</si>
  <si>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</si>
  <si>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</si>
  <si>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</si>
  <si>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</si>
  <si>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</si>
  <si>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</si>
  <si>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</si>
  <si>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</si>
  <si>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</si>
  <si>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</si>
  <si>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</si>
  <si>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</si>
  <si>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</si>
  <si>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</si>
  <si>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</si>
  <si>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</si>
  <si>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</si>
  <si>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</si>
  <si>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</si>
  <si>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</si>
  <si>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</si>
  <si>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</si>
  <si>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</si>
  <si>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</si>
  <si>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</si>
  <si>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</si>
  <si>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</si>
  <si>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</si>
  <si>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</si>
  <si>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</si>
  <si>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</si>
  <si>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</si>
  <si>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</si>
  <si>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</si>
  <si>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</si>
  <si>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</si>
  <si>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</si>
  <si>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</si>
  <si>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</si>
  <si>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</si>
  <si>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</si>
  <si>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</si>
  <si>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</si>
  <si>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</si>
  <si>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</si>
  <si>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</si>
  <si>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</si>
  <si>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</si>
  <si>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</si>
  <si>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</si>
  <si>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</si>
  <si>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</si>
  <si>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</si>
  <si>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</si>
  <si>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</si>
  <si>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</si>
  <si>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</si>
  <si>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</si>
  <si>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</si>
  <si>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</si>
  <si>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</si>
  <si>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</si>
  <si>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</si>
  <si>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</si>
  <si>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</si>
  <si>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</si>
  <si>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</si>
  <si>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</si>
  <si>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</si>
  <si>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</si>
  <si>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</si>
  <si>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</si>
  <si>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</si>
  <si>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</si>
  <si>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</si>
  <si>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</si>
  <si>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</si>
  <si>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</si>
  <si>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</si>
  <si>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</si>
  <si>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</si>
  <si>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</si>
  <si>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</si>
  <si>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</si>
  <si>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</si>
  <si>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</si>
  <si>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</si>
  <si>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</si>
  <si>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</si>
  <si>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</si>
  <si>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</si>
  <si>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</si>
  <si>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</si>
  <si>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</si>
  <si>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</si>
  <si>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</si>
  <si>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</si>
  <si>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</si>
  <si>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</si>
  <si>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</si>
  <si>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</si>
  <si>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</si>
  <si>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</si>
  <si>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</si>
  <si>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</si>
  <si>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</si>
  <si>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</si>
  <si>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</si>
  <si>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</si>
  <si>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</si>
  <si>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</si>
  <si>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</si>
  <si>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</si>
  <si>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</si>
  <si>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</si>
  <si>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</si>
  <si>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</si>
  <si>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</si>
  <si>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</si>
  <si>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</si>
  <si>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</si>
  <si>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</si>
  <si>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</si>
  <si>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</si>
  <si>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https://bolid.ru/id=283</t>
  </si>
  <si>
    <t>Revit 17</t>
  </si>
  <si>
    <t>Версия 1</t>
  </si>
  <si>
    <t>18.10.18</t>
  </si>
  <si>
    <t>шт</t>
  </si>
  <si>
    <t>ЗАО НВП «Болид»</t>
  </si>
  <si>
    <t>АЦДР.685151.001</t>
  </si>
  <si>
    <t>Считыватель-2</t>
  </si>
  <si>
    <t>CR</t>
  </si>
  <si>
    <t>Цвет материалов семейства  может незначительно отличаться от реального.</t>
  </si>
  <si>
    <t>ШЛИГ.685151.004</t>
  </si>
  <si>
    <t>Считыватель-3</t>
  </si>
  <si>
    <t>BC_Считыватель_Болид_Считыватель-2(3)</t>
  </si>
  <si>
    <t>Считыватель брелоков типа Dallas DS1990A, одноцветный индикатор</t>
  </si>
  <si>
    <t>Считыватель брелоков типа Dallas DS1990A, двухцветный индикатор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</si>
</sst>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58" zoomScaleNormal="100" workbookViewId="0">
      <selection activeCell="B35" sqref="B3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508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</v>
      </c>
      <c r="D14" s="9"/>
      <c r="E14" s="9"/>
      <c r="F14" s="9"/>
    </row>
    <row r="15" spans="1:6" ht="63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509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503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504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82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10.0000000000003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42</v>
      </c>
      <c r="D21" s="9"/>
      <c r="E21" s="9"/>
      <c r="F21" s="9"/>
    </row>
    <row r="22" spans="1:6" ht="63" x14ac:dyDescent="0.25">
      <c r="A22" s="22" t="s">
        <v>287</v>
      </c>
      <c r="B22" s="17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1">
        <v>0</v>
      </c>
      <c r="D22" s="9"/>
      <c r="E22" s="9"/>
      <c r="F22" s="9"/>
    </row>
    <row r="23" spans="1:6" ht="47.25" x14ac:dyDescent="0.25">
      <c r="A23" s="22" t="s">
        <v>180</v>
      </c>
      <c r="B23" s="17" t="str">
        <f>IF(A23="-------",A23,VLOOKUP(A23,Лист2!$A$1:$B$284,2,FALSE))</f>
        <v>Примечание к материалу</v>
      </c>
      <c r="C23" s="21" t="s">
        <v>505</v>
      </c>
      <c r="D23" s="9"/>
      <c r="E23" s="9"/>
      <c r="F23" s="9"/>
    </row>
    <row r="24" spans="1:6" ht="15.75" x14ac:dyDescent="0.25">
      <c r="A24" s="22" t="s">
        <v>495</v>
      </c>
      <c r="B24" s="17" t="str">
        <f>IF(A24="-------",A24,VLOOKUP(A24,Лист2!$A$1:$B$284,2,FALSE))</f>
        <v>-------</v>
      </c>
      <c r="C24" s="21" t="s">
        <v>495</v>
      </c>
      <c r="D24" s="9"/>
      <c r="E24" s="9"/>
      <c r="F24" s="9"/>
    </row>
    <row r="25" spans="1:6" ht="47.25" x14ac:dyDescent="0.25">
      <c r="A25" s="22" t="s">
        <v>462</v>
      </c>
      <c r="B25" s="17" t="str">
        <f>IF(A25="-------",A25,VLOOKUP(A25,Лист2!$A$1:$B$284,2,FALSE))</f>
        <v>Ссылка на документацию по изделию</v>
      </c>
      <c r="C25" s="21" t="s">
        <v>496</v>
      </c>
      <c r="D25" s="9"/>
      <c r="E25" s="9"/>
      <c r="F25" s="9"/>
    </row>
    <row r="26" spans="1:6" ht="31.5" x14ac:dyDescent="0.25">
      <c r="A26" s="22" t="s">
        <v>305</v>
      </c>
      <c r="B26" s="17" t="str">
        <f>IF(A26="-------",A26,VLOOKUP(A26,Лист2!$A$1:$B$284,2,FALSE))</f>
        <v>Ссылка на web-страницу изделия</v>
      </c>
      <c r="C26" s="21" t="s">
        <v>496</v>
      </c>
      <c r="D26" s="9"/>
      <c r="E26" s="9"/>
      <c r="F26" s="9"/>
    </row>
    <row r="27" spans="1:6" ht="47.25" x14ac:dyDescent="0.25">
      <c r="A27" s="22" t="s">
        <v>162</v>
      </c>
      <c r="B27" s="17" t="str">
        <f>IF(A27="-------",A27,VLOOKUP(A27,Лист2!$A$1:$B$284,2,FALSE))</f>
        <v>Указывается версия Revit, для которой разработно и протестировано семейство.</v>
      </c>
      <c r="C27" s="21" t="s">
        <v>497</v>
      </c>
      <c r="D27" s="9"/>
      <c r="E27" s="9"/>
      <c r="F27" s="9"/>
    </row>
    <row r="28" spans="1:6" ht="31.5" x14ac:dyDescent="0.25">
      <c r="A28" s="22" t="s">
        <v>84</v>
      </c>
      <c r="B28" s="17" t="str">
        <f>IF(A28="-------",A28,VLOOKUP(A28,Лист2!$A$1:$B$284,2,FALSE))</f>
        <v>Указывается версия семейства (по правилам именования версий)</v>
      </c>
      <c r="C28" s="21" t="s">
        <v>498</v>
      </c>
      <c r="D28" s="9"/>
      <c r="E28" s="9"/>
      <c r="F28" s="9"/>
    </row>
    <row r="29" spans="1:6" ht="31.5" x14ac:dyDescent="0.25">
      <c r="A29" s="22" t="s">
        <v>261</v>
      </c>
      <c r="B29" s="17">
        <f>IF(A29="-------",A29,VLOOKUP(A29,Лист2!$A$1:$B$284,2,FALSE))</f>
        <v>0</v>
      </c>
      <c r="C29" s="21" t="s">
        <v>499</v>
      </c>
      <c r="D29" s="9"/>
      <c r="E29" s="9"/>
      <c r="F29" s="9"/>
    </row>
    <row r="30" spans="1:6" ht="31.5" x14ac:dyDescent="0.25">
      <c r="A30" s="8" t="s">
        <v>40</v>
      </c>
      <c r="B30" s="17" t="str">
        <f>IF(A30="-------",A30,VLOOKUP(A30,Лист2!$A$1:$B$284,2,FALSE))</f>
        <v>Единица измерения (кг, м.п., м², м³ и т.д.)</v>
      </c>
      <c r="C30" s="4" t="s">
        <v>500</v>
      </c>
    </row>
    <row r="31" spans="1:6" ht="30" x14ac:dyDescent="0.25">
      <c r="A31" s="8" t="s">
        <v>254</v>
      </c>
      <c r="B31" s="17" t="str">
        <f>IF(A31="-------",A31,VLOOKUP(A31,Лист2!$A$1:$B$284,2,FALSE))</f>
        <v>Завод изготовитель оборудования</v>
      </c>
      <c r="C31" s="4" t="s">
        <v>501</v>
      </c>
    </row>
    <row r="32" spans="1:6" ht="31.5" x14ac:dyDescent="0.25">
      <c r="A32" s="8" t="s">
        <v>409</v>
      </c>
      <c r="B32" s="17" t="str">
        <f>IF(A32="-------",A32,VLOOKUP(A32,Лист2!$A$1:$B$284,2,FALSE))</f>
        <v>Код оборудования, изделия, материала</v>
      </c>
      <c r="C32" s="4" t="s">
        <v>506</v>
      </c>
    </row>
    <row r="33" spans="1:17" ht="31.5" x14ac:dyDescent="0.25">
      <c r="A33" s="8" t="s">
        <v>313</v>
      </c>
      <c r="B33" s="17" t="str">
        <f>IF(A33="-------",A33,VLOOKUP(A33,Лист2!$A$1:$B$284,2,FALSE))</f>
        <v>Тип, марка, обозначение документа, опросного листа</v>
      </c>
      <c r="C33" s="4" t="s">
        <v>507</v>
      </c>
    </row>
    <row r="34" spans="1:17" ht="15.75" x14ac:dyDescent="0.25">
      <c r="A34" s="8" t="s">
        <v>0</v>
      </c>
      <c r="B34" s="17" t="str">
        <f>IF(A34="-------",A34,VLOOKUP(A34,Лист2!$A$1:$B$284,2,FALSE))</f>
        <v>Масса единицы изделия</v>
      </c>
      <c r="C34" s="4">
        <v>0</v>
      </c>
    </row>
    <row r="35" spans="1:17" ht="63" x14ac:dyDescent="0.25">
      <c r="A35" s="8" t="s">
        <v>411</v>
      </c>
      <c r="B35" s="17" t="str">
        <f>IF(A35="-------",A35,VLOOKUP(A35,Лист2!$A$1:$B$284,2,FALSE))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5" s="4" t="s">
        <v>510</v>
      </c>
    </row>
    <row r="36" spans="1:17" ht="47.25" x14ac:dyDescent="0.25">
      <c r="A36" s="8" t="s">
        <v>206</v>
      </c>
      <c r="B36" s="17" t="str">
        <f>IF(A36="-------",A36,VLOOKUP(A36,Лист2!$A$1:$B$284,2,FALSE))</f>
        <v>Наименование в краткой форме, для размещения на графических документах</v>
      </c>
      <c r="C36" s="4" t="s">
        <v>507</v>
      </c>
    </row>
    <row r="37" spans="1:17" ht="47.25" x14ac:dyDescent="0.25">
      <c r="A37" s="8" t="s">
        <v>309</v>
      </c>
      <c r="B37" s="17" t="str">
        <f>IF(A37="-------",A37,VLOOKUP(A37,Лист2!$A$1:$B$284,2,FALSE))</f>
        <v>Позиция элемента модели, которая выносится в марку элемента на плане и отображается в спецификациях</v>
      </c>
      <c r="C37" s="4" t="s">
        <v>504</v>
      </c>
      <c r="Q37" s="1"/>
    </row>
    <row r="38" spans="1:17" ht="15.75" x14ac:dyDescent="0.25">
      <c r="A38" s="8" t="s">
        <v>208</v>
      </c>
      <c r="B38" s="17">
        <f>IF(A38="-------",A38,VLOOKUP(A38,Лист2!$A$1:$B$284,2,FALSE))</f>
        <v>0</v>
      </c>
      <c r="C38" s="4"/>
    </row>
    <row r="39" spans="1:17" ht="15.75" x14ac:dyDescent="0.25">
      <c r="A39" s="8" t="s">
        <v>442</v>
      </c>
      <c r="B39" s="17" t="str">
        <f>IF(A39="-------",A39,VLOOKUP(A39,Лист2!$A$1:$B$284,2,FALSE))</f>
        <v>Габаритный размер (высота элемента)</v>
      </c>
      <c r="C39" s="4">
        <v>82</v>
      </c>
    </row>
    <row r="40" spans="1:17" ht="15.75" x14ac:dyDescent="0.25">
      <c r="A40" s="8" t="s">
        <v>336</v>
      </c>
      <c r="B40" s="17" t="str">
        <f>IF(A40="-------",A40,VLOOKUP(A40,Лист2!$A$1:$B$284,2,FALSE))</f>
        <v>Глубина проема, отверстия, приямка</v>
      </c>
      <c r="C40" s="4">
        <v>10.0000000000003</v>
      </c>
    </row>
    <row r="41" spans="1:17" ht="31.5" x14ac:dyDescent="0.25">
      <c r="A41" s="8" t="s">
        <v>295</v>
      </c>
      <c r="B41" s="17" t="str">
        <f>IF(A41="-------",A41,VLOOKUP(A41,Лист2!$A$1:$B$284,2,FALSE))</f>
        <v>Габаритный размер (ширина элемента)</v>
      </c>
      <c r="C41" s="4">
        <v>42</v>
      </c>
    </row>
    <row r="42" spans="1:17" ht="63" x14ac:dyDescent="0.25">
      <c r="A42" s="8" t="s">
        <v>287</v>
      </c>
      <c r="B42" s="17" t="str">
        <f>IF(A42="-------",A42,VLOOKUP(A42,Лист2!$A$1:$B$284,2,FALSE))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2" s="4">
        <v>0</v>
      </c>
    </row>
    <row r="43" spans="1:17" ht="45" x14ac:dyDescent="0.25">
      <c r="A43" s="8" t="s">
        <v>180</v>
      </c>
      <c r="B43" s="17" t="str">
        <f>IF(A43="-------",A43,VLOOKUP(A43,Лист2!$A$1:$B$284,2,FALSE))</f>
        <v>Примечание к материалу</v>
      </c>
      <c r="C43" s="4" t="s">
        <v>505</v>
      </c>
    </row>
    <row r="44" spans="1:17" ht="15.75" x14ac:dyDescent="0.25">
      <c r="A44" s="8" t="s">
        <v>495</v>
      </c>
      <c r="B44" s="17" t="str">
        <f>IF(A44="-------",A44,VLOOKUP(A44,Лист2!$A$1:$B$284,2,FALSE))</f>
        <v>-------</v>
      </c>
      <c r="C44" s="4" t="s">
        <v>495</v>
      </c>
    </row>
    <row r="45" spans="1:17" ht="31.5" x14ac:dyDescent="0.25">
      <c r="A45" s="8" t="s">
        <v>275</v>
      </c>
      <c r="B45" s="17" t="str">
        <f>IF(A45="-------",A45,VLOOKUP(A45,Лист2!$A$1:$B$284,2,FALSE))</f>
        <v>Расстояние от центра до верхней границы зоны обслуживания</v>
      </c>
      <c r="C45" s="4">
        <v>45.999999999982698</v>
      </c>
    </row>
    <row r="46" spans="1:17" ht="31.5" x14ac:dyDescent="0.25">
      <c r="A46" s="8" t="s">
        <v>340</v>
      </c>
      <c r="B46" s="17" t="str">
        <f>IF(A46="-------",A46,VLOOKUP(A46,Лист2!$A$1:$B$284,2,FALSE))</f>
        <v>Расстояние от центра до левой границы зоны обслуживания</v>
      </c>
      <c r="C46" s="4">
        <v>25.9999999999872</v>
      </c>
    </row>
    <row r="47" spans="1:17" ht="31.5" x14ac:dyDescent="0.25">
      <c r="A47" s="8" t="s">
        <v>482</v>
      </c>
      <c r="B47" s="17" t="str">
        <f>IF(A47="-------",A47,VLOOKUP(A47,Лист2!$A$1:$B$284,2,FALSE))</f>
        <v>Расстояние от центра до нижней границы зоны обслуживания</v>
      </c>
      <c r="C47" s="4">
        <v>46.000000000017501</v>
      </c>
    </row>
    <row r="48" spans="1:17" ht="31.5" x14ac:dyDescent="0.25">
      <c r="A48" s="8" t="s">
        <v>222</v>
      </c>
      <c r="B48" s="17" t="str">
        <f>IF(A48="-------",A48,VLOOKUP(A48,Лист2!$A$1:$B$284,2,FALSE))</f>
        <v>Расстояние от центра до правой границы зоны обслуживания</v>
      </c>
      <c r="C48" s="4">
        <v>26.000000000012701</v>
      </c>
    </row>
    <row r="49" spans="1:3" ht="15.75" x14ac:dyDescent="0.25">
      <c r="A49" s="8" t="s">
        <v>142</v>
      </c>
      <c r="B49" s="17" t="str">
        <f>IF(A49="-------",A49,VLOOKUP(A49,Лист2!$A$1:$B$284,2,FALSE))</f>
        <v>Глубина зоны обслуживания</v>
      </c>
      <c r="C49" s="4">
        <v>500</v>
      </c>
    </row>
    <row r="50" spans="1:3" ht="32.25" thickBot="1" x14ac:dyDescent="0.3">
      <c r="A50" s="23" t="s">
        <v>433</v>
      </c>
      <c r="B50" s="24" t="str">
        <f>IF(A50="-------",A50,VLOOKUP(A50,Лист2!$A$1:$B$284,2,FALSE))</f>
        <v>Смещение условно-графического обозначения по оси Х влево, вправо.</v>
      </c>
      <c r="C50" s="25">
        <v>1</v>
      </c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2020-06-10T09:04:36Z</dcterms:modified>
</cp:coreProperties>
</file>